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32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<sst xmlns="http://schemas.openxmlformats.org/spreadsheetml/2006/main" count="66" uniqueCount="58">
  <si>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Område</t>
  </si>
  <si>
    <t>Inflyttade</t>
  </si>
  <si>
    <t>Utflyttade</t>
  </si>
  <si>
    <t>Flyttnings-</t>
  </si>
  <si>
    <t>från</t>
  </si>
  <si>
    <t>till</t>
  </si>
  <si>
    <t>netto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</si>
  <si>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</si>
  <si>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</si>
  <si>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</si>
  <si>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</si>
  <si>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</si>
  <si>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</si>
  <si>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</si>
  <si>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</si>
  <si>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</si>
  <si>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</si>
  <si>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</si>
  <si>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Jönköpings län</t>
  </si>
  <si>
    <t>Skåne län</t>
  </si>
  <si>
    <t>Övriga Götaland</t>
  </si>
  <si>
    <t>Stockholms län</t>
  </si>
  <si>
    <t>Värmlands län</t>
  </si>
  <si>
    <t>Övriga Svealand</t>
  </si>
  <si>
    <t>Norrland</t>
  </si>
  <si>
    <t xml:space="preserve">Summa inrikes </t>
  </si>
  <si>
    <t xml:space="preserve"> </t>
  </si>
  <si>
    <t>Finland</t>
  </si>
  <si>
    <t>Danmark</t>
  </si>
  <si>
    <t>Norge</t>
  </si>
  <si>
    <t>Tyskland</t>
  </si>
  <si>
    <t>Polen</t>
  </si>
  <si>
    <t>Somalia</t>
  </si>
  <si>
    <t>Irak</t>
  </si>
  <si>
    <t>Iran</t>
  </si>
  <si>
    <t>Turkiet</t>
  </si>
  <si>
    <t>USA</t>
  </si>
  <si>
    <t>Övriga länder</t>
  </si>
  <si>
    <t>Summa utrikes</t>
  </si>
  <si>
    <t>Summa flyttningar</t>
  </si>
  <si>
    <t>Källa:  SCB, Befolkningsstatistik</t>
  </si>
  <si>
    <t>Befolkning:</t>
  </si>
  <si>
    <t xml:space="preserve">  Alingsås</t>
  </si>
  <si>
    <t xml:space="preserve">  Lilla Edet</t>
  </si>
  <si>
    <r>
      <t>Västra Götalands län</t>
    </r>
    <r>
      <rPr>
        <vertAlign val="superscript"/>
        <sz val="9"/>
        <color indexed="8"/>
        <rFont val="Arial"/>
        <family val="2"/>
      </rPr>
      <t>1</t>
    </r>
  </si>
  <si>
    <r>
      <t>Hallands län</t>
    </r>
    <r>
      <rPr>
        <vertAlign val="superscript"/>
        <sz val="9"/>
        <color indexed="8"/>
        <rFont val="Arial"/>
        <family val="2"/>
      </rPr>
      <t>1</t>
    </r>
  </si>
  <si>
    <t>Kina</t>
  </si>
  <si>
    <t>Rumänien</t>
  </si>
  <si>
    <t>Frankrike</t>
  </si>
  <si>
    <t>Spanien</t>
  </si>
  <si>
    <t xml:space="preserve">1  Exklusive kommuner i Stor-Göteborg. </t>
  </si>
  <si>
    <t>Storbritannien och Nordirland</t>
  </si>
  <si>
    <t>Indien</t>
  </si>
  <si>
    <t>Etiopien</t>
  </si>
  <si>
    <t>Thailand</t>
  </si>
  <si>
    <t>..</t>
  </si>
  <si>
    <t>Av integritetsskäl redovisas inte tal under 10. Totalsumman inkluderar dock samtliga värden.</t>
  </si>
  <si>
    <t xml:space="preserve">Flyttningar 2012 och 2013 efter område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</si>
</sst>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8"/>
      <name val="Univers (W1)"/>
      <family val="2"/>
    </font>
    <font>
      <b/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51" applyFont="1">
      <alignment/>
      <protection/>
    </xf>
    <xf numFmtId="3" fontId="8" fillId="0" borderId="0" xfId="51" applyNumberFormat="1" applyFont="1" applyAlignment="1">
      <alignment horizontal="right"/>
      <protection/>
    </xf>
    <xf numFmtId="0" fontId="8" fillId="0" borderId="0" xfId="51" applyFont="1">
      <alignment/>
      <protection/>
    </xf>
    <xf numFmtId="0" fontId="8" fillId="0" borderId="0" xfId="51" applyFont="1" applyBorder="1">
      <alignment/>
      <protection/>
    </xf>
    <xf numFmtId="0" fontId="9" fillId="0" borderId="0" xfId="51" applyFont="1">
      <alignment/>
      <protection/>
    </xf>
    <xf numFmtId="0" fontId="7" fillId="0" borderId="0" xfId="51" applyFont="1" applyAlignment="1">
      <alignment horizontal="left"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10" xfId="0" applyFont="1" applyFill="1" applyBorder="1" applyAlignment="1">
      <alignment/>
    </xf>
    <xf numFmtId="0" fontId="12" fillId="33" borderId="0" xfId="51" applyFont="1" applyFill="1" applyBorder="1" applyAlignment="1">
      <alignment horizontal="right"/>
      <protection/>
    </xf>
    <xf numFmtId="3" fontId="12" fillId="33" borderId="0" xfId="51" applyNumberFormat="1" applyFont="1" applyFill="1" applyBorder="1" applyAlignment="1">
      <alignment horizontal="left"/>
      <protection/>
    </xf>
    <xf numFmtId="3" fontId="12" fillId="33" borderId="0" xfId="0" applyNumberFormat="1" applyFont="1" applyFill="1" applyAlignment="1">
      <alignment horizontal="right"/>
    </xf>
    <xf numFmtId="3" fontId="12" fillId="33" borderId="0" xfId="51" applyNumberFormat="1" applyFont="1" applyFill="1" applyBorder="1" applyAlignment="1">
      <alignment horizontal="right"/>
      <protection/>
    </xf>
    <xf numFmtId="3" fontId="12" fillId="33" borderId="0" xfId="0" applyNumberFormat="1" applyFont="1" applyFill="1" applyBorder="1" applyAlignment="1">
      <alignment horizontal="right"/>
    </xf>
    <xf numFmtId="3" fontId="13" fillId="0" borderId="0" xfId="51" applyNumberFormat="1" applyFont="1" applyFill="1" applyBorder="1" applyAlignment="1">
      <alignment horizontal="right"/>
      <protection/>
    </xf>
    <xf numFmtId="3" fontId="14" fillId="0" borderId="0" xfId="51" applyNumberFormat="1" applyFont="1" applyFill="1" applyAlignment="1">
      <alignment horizontal="left"/>
      <protection/>
    </xf>
    <xf numFmtId="3" fontId="14" fillId="0" borderId="0" xfId="0" applyNumberFormat="1" applyFont="1" applyFill="1" applyAlignment="1">
      <alignment/>
    </xf>
    <xf numFmtId="3" fontId="14" fillId="0" borderId="0" xfId="51" applyNumberFormat="1" applyFont="1" applyFill="1" applyAlignment="1">
      <alignment horizontal="right"/>
      <protection/>
    </xf>
    <xf numFmtId="3" fontId="14" fillId="0" borderId="0" xfId="51" applyNumberFormat="1" applyFont="1" applyFill="1" applyBorder="1" applyAlignment="1">
      <alignment horizontal="right"/>
      <protection/>
    </xf>
    <xf numFmtId="3" fontId="13" fillId="0" borderId="0" xfId="51" applyNumberFormat="1" applyFont="1" applyFill="1" applyAlignment="1">
      <alignment horizontal="left"/>
      <protection/>
    </xf>
    <xf numFmtId="3" fontId="13" fillId="0" borderId="0" xfId="51" applyNumberFormat="1" applyFont="1" applyFill="1" applyAlignment="1">
      <alignment horizontal="right"/>
      <protection/>
    </xf>
    <xf numFmtId="0" fontId="12" fillId="33" borderId="10" xfId="0" applyFont="1" applyFill="1" applyBorder="1" applyAlignment="1">
      <alignment horizontal="left"/>
    </xf>
    <xf numFmtId="0" fontId="12" fillId="33" borderId="0" xfId="51" applyFont="1" applyFill="1" applyBorder="1" applyAlignment="1">
      <alignment horizontal="left"/>
      <protection/>
    </xf>
    <xf numFmtId="3" fontId="14" fillId="0" borderId="0" xfId="51" applyNumberFormat="1" applyFont="1" applyFill="1" applyBorder="1" applyAlignment="1">
      <alignment horizontal="left"/>
      <protection/>
    </xf>
    <xf numFmtId="0" fontId="16" fillId="0" borderId="0" xfId="51" applyFont="1">
      <alignment/>
      <protection/>
    </xf>
    <xf numFmtId="3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0" xfId="51" applyFont="1" applyBorder="1">
      <alignment/>
      <protection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" fontId="16" fillId="0" borderId="11" xfId="51" applyNumberFormat="1" applyFont="1" applyBorder="1" applyAlignment="1">
      <alignment horizontal="left"/>
      <protection/>
    </xf>
    <xf numFmtId="3" fontId="16" fillId="0" borderId="0" xfId="51" applyNumberFormat="1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3" xfId="50"/>
    <cellStyle name="Normal_ÅB93S55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029" xfId="60"/>
    <cellStyle name="Comma [0]" xfId="61"/>
    <cellStyle name="Utdata" xfId="62"/>
    <cellStyle name="Currency" xfId="63"/>
    <cellStyle name="Valuta (0)_ÅB93S029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6" customWidth="1"/>
    <col min="2" max="4" width="9.875" style="6" customWidth="1"/>
    <col min="5" max="5" width="6.375" style="6" customWidth="1"/>
    <col min="6" max="7" width="9.875" style="6" customWidth="1"/>
    <col min="8" max="8" width="9.875" style="1" customWidth="1"/>
    <col min="9" max="9" width="0.875" style="1" customWidth="1"/>
    <col min="10" max="16384" width="9.125" style="1" customWidth="1"/>
  </cols>
  <sheetData>
    <row r="1" ht="12.75">
      <c r="A1" s="7" t="s">
        <v>41</v>
      </c>
    </row>
    <row r="2" ht="15">
      <c r="A2" s="8" t="s">
        <v>57</v>
      </c>
    </row>
    <row r="4" spans="1:9" ht="13.5" customHeight="1">
      <c r="A4" s="23" t="s">
        <v>0</v>
      </c>
      <c r="B4" s="22">
        <v>2012</v>
      </c>
      <c r="C4" s="9"/>
      <c r="D4" s="9"/>
      <c r="E4" s="10"/>
      <c r="F4" s="22">
        <v>2013</v>
      </c>
      <c r="G4" s="9"/>
      <c r="H4" s="9"/>
      <c r="I4" s="10"/>
    </row>
    <row r="5" spans="1:9" ht="13.5" customHeight="1">
      <c r="A5" s="11"/>
      <c r="B5" s="12" t="s">
        <v>1</v>
      </c>
      <c r="C5" s="12" t="s">
        <v>2</v>
      </c>
      <c r="D5" s="12" t="s">
        <v>3</v>
      </c>
      <c r="E5" s="13"/>
      <c r="F5" s="12" t="s">
        <v>1</v>
      </c>
      <c r="G5" s="12" t="s">
        <v>2</v>
      </c>
      <c r="H5" s="12" t="s">
        <v>3</v>
      </c>
      <c r="I5" s="13"/>
    </row>
    <row r="6" spans="1:9" ht="13.5" customHeight="1">
      <c r="A6" s="11"/>
      <c r="B6" s="14" t="s">
        <v>4</v>
      </c>
      <c r="C6" s="14" t="s">
        <v>5</v>
      </c>
      <c r="D6" s="14" t="s">
        <v>6</v>
      </c>
      <c r="E6" s="13"/>
      <c r="F6" s="14" t="s">
        <v>4</v>
      </c>
      <c r="G6" s="14" t="s">
        <v>5</v>
      </c>
      <c r="H6" s="14" t="s">
        <v>6</v>
      </c>
      <c r="I6" s="13"/>
    </row>
    <row r="7" spans="1:9" s="3" customFormat="1" ht="18" customHeight="1">
      <c r="A7" s="24" t="s">
        <v>7</v>
      </c>
      <c r="B7" s="19">
        <f>SUM(B8:B19)</f>
        <v>8008</v>
      </c>
      <c r="C7" s="19">
        <f>SUM(C8:C19)</f>
        <v>9925</v>
      </c>
      <c r="D7" s="19">
        <f>B7-C7</f>
        <v>-1917</v>
      </c>
      <c r="E7" s="19"/>
      <c r="F7" s="19">
        <f>SUM(F8:F19)</f>
        <v>8695</v>
      </c>
      <c r="G7" s="19">
        <f>SUM(G8:G19)</f>
        <v>10601</v>
      </c>
      <c r="H7" s="19">
        <f>F7-G7</f>
        <v>-1906</v>
      </c>
      <c r="I7" s="15"/>
    </row>
    <row r="8" spans="1:9" s="3" customFormat="1" ht="18" customHeight="1">
      <c r="A8" s="16" t="s">
        <v>8</v>
      </c>
      <c r="B8" s="26">
        <v>478</v>
      </c>
      <c r="C8" s="26">
        <v>698</v>
      </c>
      <c r="D8" s="19">
        <f aca="true" t="shared" si="0" ref="D8:D50">B8-C8</f>
        <v>-220</v>
      </c>
      <c r="E8" s="18"/>
      <c r="F8" s="26">
        <v>591</v>
      </c>
      <c r="G8" s="26">
        <v>817</v>
      </c>
      <c r="H8" s="19">
        <f aca="true" t="shared" si="1" ref="H8:H50">F8-G8</f>
        <v>-226</v>
      </c>
      <c r="I8" s="18"/>
    </row>
    <row r="9" spans="1:9" s="3" customFormat="1" ht="12.75" customHeight="1">
      <c r="A9" s="16" t="s">
        <v>42</v>
      </c>
      <c r="B9" s="26">
        <v>379</v>
      </c>
      <c r="C9" s="26">
        <v>439</v>
      </c>
      <c r="D9" s="19">
        <f t="shared" si="0"/>
        <v>-60</v>
      </c>
      <c r="E9" s="18"/>
      <c r="F9" s="26">
        <v>372</v>
      </c>
      <c r="G9" s="26">
        <v>366</v>
      </c>
      <c r="H9" s="19">
        <f t="shared" si="1"/>
        <v>6</v>
      </c>
      <c r="I9" s="18"/>
    </row>
    <row r="10" spans="1:9" s="3" customFormat="1" ht="12.75" customHeight="1">
      <c r="A10" s="16" t="s">
        <v>9</v>
      </c>
      <c r="B10" s="26">
        <v>691</v>
      </c>
      <c r="C10" s="26">
        <v>923</v>
      </c>
      <c r="D10" s="19">
        <f t="shared" si="0"/>
        <v>-232</v>
      </c>
      <c r="E10" s="18"/>
      <c r="F10" s="26">
        <v>757</v>
      </c>
      <c r="G10" s="26">
        <v>1061</v>
      </c>
      <c r="H10" s="19">
        <f t="shared" si="1"/>
        <v>-304</v>
      </c>
      <c r="I10" s="18"/>
    </row>
    <row r="11" spans="1:9" s="3" customFormat="1" ht="12.75" customHeight="1">
      <c r="A11" s="16" t="s">
        <v>10</v>
      </c>
      <c r="B11" s="26">
        <v>1061</v>
      </c>
      <c r="C11" s="26">
        <v>1568</v>
      </c>
      <c r="D11" s="19">
        <f t="shared" si="0"/>
        <v>-507</v>
      </c>
      <c r="E11" s="18"/>
      <c r="F11" s="26">
        <v>1165</v>
      </c>
      <c r="G11" s="26">
        <v>1540</v>
      </c>
      <c r="H11" s="19">
        <f t="shared" si="1"/>
        <v>-375</v>
      </c>
      <c r="I11" s="18"/>
    </row>
    <row r="12" spans="1:9" s="3" customFormat="1" ht="12.75" customHeight="1">
      <c r="A12" s="16" t="s">
        <v>11</v>
      </c>
      <c r="B12" s="26">
        <v>679</v>
      </c>
      <c r="C12" s="26">
        <v>776</v>
      </c>
      <c r="D12" s="19">
        <f t="shared" si="0"/>
        <v>-97</v>
      </c>
      <c r="E12" s="18"/>
      <c r="F12" s="26">
        <v>653</v>
      </c>
      <c r="G12" s="26">
        <v>891</v>
      </c>
      <c r="H12" s="19">
        <f t="shared" si="1"/>
        <v>-238</v>
      </c>
      <c r="I12" s="18"/>
    </row>
    <row r="13" spans="1:9" s="3" customFormat="1" ht="12.75" customHeight="1">
      <c r="A13" s="16" t="s">
        <v>12</v>
      </c>
      <c r="B13" s="26">
        <v>775</v>
      </c>
      <c r="C13" s="26">
        <v>1008</v>
      </c>
      <c r="D13" s="19">
        <f t="shared" si="0"/>
        <v>-233</v>
      </c>
      <c r="E13" s="18"/>
      <c r="F13" s="26">
        <v>806</v>
      </c>
      <c r="G13" s="26">
        <v>1076</v>
      </c>
      <c r="H13" s="19">
        <f t="shared" si="1"/>
        <v>-270</v>
      </c>
      <c r="I13" s="18"/>
    </row>
    <row r="14" spans="1:9" s="3" customFormat="1" ht="18" customHeight="1">
      <c r="A14" s="16" t="s">
        <v>43</v>
      </c>
      <c r="B14" s="26">
        <v>129</v>
      </c>
      <c r="C14" s="26">
        <v>184</v>
      </c>
      <c r="D14" s="19">
        <f t="shared" si="0"/>
        <v>-55</v>
      </c>
      <c r="E14" s="18"/>
      <c r="F14" s="26">
        <v>104</v>
      </c>
      <c r="G14" s="26">
        <v>228</v>
      </c>
      <c r="H14" s="19">
        <f t="shared" si="1"/>
        <v>-124</v>
      </c>
      <c r="I14" s="18"/>
    </row>
    <row r="15" spans="1:9" s="3" customFormat="1" ht="12.75" customHeight="1">
      <c r="A15" s="16" t="s">
        <v>13</v>
      </c>
      <c r="B15" s="26">
        <v>2017</v>
      </c>
      <c r="C15" s="26">
        <v>2263</v>
      </c>
      <c r="D15" s="19">
        <f t="shared" si="0"/>
        <v>-246</v>
      </c>
      <c r="E15" s="18"/>
      <c r="F15" s="26">
        <v>2183</v>
      </c>
      <c r="G15" s="26">
        <v>2323</v>
      </c>
      <c r="H15" s="19">
        <f t="shared" si="1"/>
        <v>-140</v>
      </c>
      <c r="I15" s="18"/>
    </row>
    <row r="16" spans="1:9" s="3" customFormat="1" ht="12.75" customHeight="1">
      <c r="A16" s="16" t="s">
        <v>14</v>
      </c>
      <c r="B16" s="26">
        <v>1045</v>
      </c>
      <c r="C16" s="26">
        <v>1277</v>
      </c>
      <c r="D16" s="19">
        <f t="shared" si="0"/>
        <v>-232</v>
      </c>
      <c r="E16" s="18"/>
      <c r="F16" s="26">
        <v>1232</v>
      </c>
      <c r="G16" s="26">
        <v>1460</v>
      </c>
      <c r="H16" s="19">
        <f t="shared" si="1"/>
        <v>-228</v>
      </c>
      <c r="I16" s="18"/>
    </row>
    <row r="17" spans="1:9" s="3" customFormat="1" ht="12.75" customHeight="1">
      <c r="A17" s="16" t="s">
        <v>15</v>
      </c>
      <c r="B17" s="26">
        <v>301</v>
      </c>
      <c r="C17" s="26">
        <v>348</v>
      </c>
      <c r="D17" s="19">
        <f t="shared" si="0"/>
        <v>-47</v>
      </c>
      <c r="E17" s="18"/>
      <c r="F17" s="26">
        <v>341</v>
      </c>
      <c r="G17" s="26">
        <v>337</v>
      </c>
      <c r="H17" s="19">
        <f t="shared" si="1"/>
        <v>4</v>
      </c>
      <c r="I17" s="18"/>
    </row>
    <row r="18" spans="1:9" s="3" customFormat="1" ht="12.75" customHeight="1">
      <c r="A18" s="16" t="s">
        <v>16</v>
      </c>
      <c r="B18" s="26">
        <v>205</v>
      </c>
      <c r="C18" s="26">
        <v>211</v>
      </c>
      <c r="D18" s="19">
        <f t="shared" si="0"/>
        <v>-6</v>
      </c>
      <c r="E18" s="18"/>
      <c r="F18" s="26">
        <v>226</v>
      </c>
      <c r="G18" s="26">
        <v>227</v>
      </c>
      <c r="H18" s="19">
        <f t="shared" si="1"/>
        <v>-1</v>
      </c>
      <c r="I18" s="18"/>
    </row>
    <row r="19" spans="1:9" ht="12.75" customHeight="1">
      <c r="A19" s="16" t="s">
        <v>17</v>
      </c>
      <c r="B19" s="26">
        <v>248</v>
      </c>
      <c r="C19" s="26">
        <v>230</v>
      </c>
      <c r="D19" s="19">
        <f t="shared" si="0"/>
        <v>18</v>
      </c>
      <c r="E19" s="18"/>
      <c r="F19" s="26">
        <v>265</v>
      </c>
      <c r="G19" s="26">
        <v>275</v>
      </c>
      <c r="H19" s="19">
        <f t="shared" si="1"/>
        <v>-10</v>
      </c>
      <c r="I19" s="18"/>
    </row>
    <row r="20" spans="1:9" ht="18" customHeight="1">
      <c r="A20" s="16" t="s">
        <v>44</v>
      </c>
      <c r="B20" s="17">
        <f>10990-B8-B9-B10-B12-B13-B14-B15-B16-B17-B18-B19</f>
        <v>4043</v>
      </c>
      <c r="C20" s="17">
        <f>11728-C8-C9-C10-C12-C13-C14-C15-C16-C17-C18-C19</f>
        <v>3371</v>
      </c>
      <c r="D20" s="19">
        <f t="shared" si="0"/>
        <v>672</v>
      </c>
      <c r="E20" s="17"/>
      <c r="F20" s="17">
        <f>11657-F8-F9-F10-F12-F13-F14-F15-F16-F17-F18-F19</f>
        <v>4127</v>
      </c>
      <c r="G20" s="17">
        <f>12624-G8-G9-G10-G12-G13-G14-G15-G16-G17-G18-G19</f>
        <v>3563</v>
      </c>
      <c r="H20" s="19">
        <f t="shared" si="1"/>
        <v>564</v>
      </c>
      <c r="I20" s="18"/>
    </row>
    <row r="21" spans="1:9" ht="12.75" customHeight="1">
      <c r="A21" s="16" t="s">
        <v>45</v>
      </c>
      <c r="B21" s="17">
        <f>1946-B11</f>
        <v>885</v>
      </c>
      <c r="C21" s="17">
        <f>2399-C11</f>
        <v>831</v>
      </c>
      <c r="D21" s="18">
        <f t="shared" si="0"/>
        <v>54</v>
      </c>
      <c r="E21" s="18"/>
      <c r="F21" s="17">
        <f>2107-F11</f>
        <v>942</v>
      </c>
      <c r="G21" s="17">
        <f>2396-G11</f>
        <v>856</v>
      </c>
      <c r="H21" s="18">
        <f t="shared" si="1"/>
        <v>86</v>
      </c>
      <c r="I21" s="18"/>
    </row>
    <row r="22" spans="1:9" ht="12.75" customHeight="1">
      <c r="A22" s="16" t="s">
        <v>18</v>
      </c>
      <c r="B22" s="26">
        <v>866</v>
      </c>
      <c r="C22" s="26">
        <v>607</v>
      </c>
      <c r="D22" s="18">
        <f t="shared" si="0"/>
        <v>259</v>
      </c>
      <c r="E22" s="19"/>
      <c r="F22" s="26">
        <v>928</v>
      </c>
      <c r="G22" s="26">
        <v>629</v>
      </c>
      <c r="H22" s="18">
        <f t="shared" si="1"/>
        <v>299</v>
      </c>
      <c r="I22" s="19"/>
    </row>
    <row r="23" spans="1:9" ht="12.75" customHeight="1">
      <c r="A23" s="16" t="s">
        <v>19</v>
      </c>
      <c r="B23" s="26">
        <v>1855</v>
      </c>
      <c r="C23" s="26">
        <v>1630</v>
      </c>
      <c r="D23" s="18">
        <f t="shared" si="0"/>
        <v>225</v>
      </c>
      <c r="E23" s="18"/>
      <c r="F23" s="26">
        <v>1979</v>
      </c>
      <c r="G23" s="26">
        <v>1680</v>
      </c>
      <c r="H23" s="18">
        <f t="shared" si="1"/>
        <v>299</v>
      </c>
      <c r="I23" s="18"/>
    </row>
    <row r="24" spans="1:9" ht="12.75" customHeight="1">
      <c r="A24" s="16" t="s">
        <v>20</v>
      </c>
      <c r="B24" s="26">
        <v>1998</v>
      </c>
      <c r="C24" s="26">
        <v>1332</v>
      </c>
      <c r="D24" s="18">
        <f t="shared" si="0"/>
        <v>666</v>
      </c>
      <c r="E24" s="18"/>
      <c r="F24" s="26">
        <v>1958</v>
      </c>
      <c r="G24" s="26">
        <v>1317</v>
      </c>
      <c r="H24" s="18">
        <f t="shared" si="1"/>
        <v>641</v>
      </c>
      <c r="I24" s="18"/>
    </row>
    <row r="25" spans="1:9" ht="18" customHeight="1">
      <c r="A25" s="16" t="s">
        <v>21</v>
      </c>
      <c r="B25" s="26">
        <v>1939</v>
      </c>
      <c r="C25" s="26">
        <v>2657</v>
      </c>
      <c r="D25" s="18">
        <f t="shared" si="0"/>
        <v>-718</v>
      </c>
      <c r="E25" s="18"/>
      <c r="F25" s="26">
        <v>1963</v>
      </c>
      <c r="G25" s="26">
        <v>2739</v>
      </c>
      <c r="H25" s="18">
        <f t="shared" si="1"/>
        <v>-776</v>
      </c>
      <c r="I25" s="18"/>
    </row>
    <row r="26" spans="1:9" ht="12.75" customHeight="1">
      <c r="A26" s="16" t="s">
        <v>22</v>
      </c>
      <c r="B26" s="26">
        <v>652</v>
      </c>
      <c r="C26" s="26">
        <v>451</v>
      </c>
      <c r="D26" s="18">
        <f t="shared" si="0"/>
        <v>201</v>
      </c>
      <c r="E26" s="18"/>
      <c r="F26" s="26">
        <v>673</v>
      </c>
      <c r="G26" s="26">
        <v>468</v>
      </c>
      <c r="H26" s="18">
        <f t="shared" si="1"/>
        <v>205</v>
      </c>
      <c r="I26" s="18"/>
    </row>
    <row r="27" spans="1:9" s="3" customFormat="1" ht="12.75" customHeight="1">
      <c r="A27" s="16" t="s">
        <v>23</v>
      </c>
      <c r="B27" s="26">
        <v>1744</v>
      </c>
      <c r="C27" s="26">
        <v>1332</v>
      </c>
      <c r="D27" s="18">
        <f t="shared" si="0"/>
        <v>412</v>
      </c>
      <c r="E27" s="18"/>
      <c r="F27" s="26">
        <v>1726</v>
      </c>
      <c r="G27" s="26">
        <v>1318</v>
      </c>
      <c r="H27" s="18">
        <f t="shared" si="1"/>
        <v>408</v>
      </c>
      <c r="I27" s="18"/>
    </row>
    <row r="28" spans="1:9" s="3" customFormat="1" ht="12.75" customHeight="1">
      <c r="A28" s="16" t="s">
        <v>24</v>
      </c>
      <c r="B28" s="26">
        <v>1311</v>
      </c>
      <c r="C28" s="26">
        <v>991</v>
      </c>
      <c r="D28" s="18">
        <f t="shared" si="0"/>
        <v>320</v>
      </c>
      <c r="E28" s="18"/>
      <c r="F28" s="26">
        <v>1371</v>
      </c>
      <c r="G28" s="26">
        <v>1037</v>
      </c>
      <c r="H28" s="18">
        <f t="shared" si="1"/>
        <v>334</v>
      </c>
      <c r="I28" s="18"/>
    </row>
    <row r="29" spans="1:9" s="3" customFormat="1" ht="18" customHeight="1">
      <c r="A29" s="20" t="s">
        <v>25</v>
      </c>
      <c r="B29" s="21">
        <f>SUM(B8:B28)</f>
        <v>23301</v>
      </c>
      <c r="C29" s="21">
        <f>SUM(C8:C28)</f>
        <v>23127</v>
      </c>
      <c r="D29" s="21">
        <f t="shared" si="0"/>
        <v>174</v>
      </c>
      <c r="E29" s="21" t="s">
        <v>26</v>
      </c>
      <c r="F29" s="21">
        <f>SUM(F8:F28)</f>
        <v>24362</v>
      </c>
      <c r="G29" s="21">
        <f>SUM(G8:G28)</f>
        <v>24208</v>
      </c>
      <c r="H29" s="21">
        <f t="shared" si="1"/>
        <v>154</v>
      </c>
      <c r="I29" s="21" t="s">
        <v>26</v>
      </c>
    </row>
    <row r="30" spans="1:9" s="2" customFormat="1" ht="18" customHeight="1">
      <c r="A30" s="27" t="s">
        <v>28</v>
      </c>
      <c r="B30" s="26">
        <v>210</v>
      </c>
      <c r="C30" s="26">
        <v>179</v>
      </c>
      <c r="D30" s="18">
        <f t="shared" si="0"/>
        <v>31</v>
      </c>
      <c r="E30" s="18"/>
      <c r="F30" s="26">
        <v>184</v>
      </c>
      <c r="G30" s="26">
        <v>207</v>
      </c>
      <c r="H30" s="18">
        <f t="shared" si="1"/>
        <v>-23</v>
      </c>
      <c r="I30" s="18"/>
    </row>
    <row r="31" spans="1:9" s="3" customFormat="1" ht="12" customHeight="1">
      <c r="A31" s="27" t="s">
        <v>53</v>
      </c>
      <c r="B31" s="30" t="s">
        <v>55</v>
      </c>
      <c r="C31" s="30" t="s">
        <v>55</v>
      </c>
      <c r="D31" s="18">
        <v>157</v>
      </c>
      <c r="E31" s="29"/>
      <c r="F31" s="26">
        <v>389</v>
      </c>
      <c r="G31" s="26">
        <v>14</v>
      </c>
      <c r="H31" s="18">
        <f t="shared" si="1"/>
        <v>375</v>
      </c>
      <c r="I31" s="18"/>
    </row>
    <row r="32" spans="1:9" s="4" customFormat="1" ht="12" customHeight="1">
      <c r="A32" s="27" t="s">
        <v>27</v>
      </c>
      <c r="B32" s="26">
        <v>151</v>
      </c>
      <c r="C32" s="26">
        <v>120</v>
      </c>
      <c r="D32" s="18">
        <f t="shared" si="0"/>
        <v>31</v>
      </c>
      <c r="E32" s="18"/>
      <c r="F32" s="26">
        <v>175</v>
      </c>
      <c r="G32" s="26">
        <v>127</v>
      </c>
      <c r="H32" s="18">
        <f t="shared" si="1"/>
        <v>48</v>
      </c>
      <c r="I32" s="18"/>
    </row>
    <row r="33" spans="1:9" s="4" customFormat="1" ht="12" customHeight="1">
      <c r="A33" s="27" t="s">
        <v>48</v>
      </c>
      <c r="B33" s="26">
        <v>151</v>
      </c>
      <c r="C33" s="26">
        <v>129</v>
      </c>
      <c r="D33" s="18">
        <f t="shared" si="0"/>
        <v>22</v>
      </c>
      <c r="E33" s="18"/>
      <c r="F33" s="26">
        <v>190</v>
      </c>
      <c r="G33" s="26">
        <v>164</v>
      </c>
      <c r="H33" s="18">
        <f t="shared" si="1"/>
        <v>26</v>
      </c>
      <c r="I33" s="18"/>
    </row>
    <row r="34" spans="1:9" s="4" customFormat="1" ht="12" customHeight="1">
      <c r="A34" s="27" t="s">
        <v>52</v>
      </c>
      <c r="B34" s="26">
        <v>321</v>
      </c>
      <c r="C34" s="26">
        <v>98</v>
      </c>
      <c r="D34" s="18">
        <f t="shared" si="0"/>
        <v>223</v>
      </c>
      <c r="E34" s="29"/>
      <c r="F34" s="26">
        <v>355</v>
      </c>
      <c r="G34" s="26">
        <v>129</v>
      </c>
      <c r="H34" s="18">
        <f t="shared" si="1"/>
        <v>226</v>
      </c>
      <c r="I34" s="18"/>
    </row>
    <row r="35" spans="1:9" s="4" customFormat="1" ht="12" customHeight="1">
      <c r="A35" s="27" t="s">
        <v>33</v>
      </c>
      <c r="B35" s="26">
        <v>233</v>
      </c>
      <c r="C35" s="26">
        <v>162</v>
      </c>
      <c r="D35" s="18">
        <f t="shared" si="0"/>
        <v>71</v>
      </c>
      <c r="E35" s="18"/>
      <c r="F35" s="26">
        <v>232</v>
      </c>
      <c r="G35" s="26">
        <v>182</v>
      </c>
      <c r="H35" s="18">
        <f t="shared" si="1"/>
        <v>50</v>
      </c>
      <c r="I35" s="18"/>
    </row>
    <row r="36" spans="1:9" s="4" customFormat="1" ht="12" customHeight="1">
      <c r="A36" s="27" t="s">
        <v>34</v>
      </c>
      <c r="B36" s="26">
        <v>347</v>
      </c>
      <c r="C36" s="26">
        <v>80</v>
      </c>
      <c r="D36" s="18">
        <f t="shared" si="0"/>
        <v>267</v>
      </c>
      <c r="E36" s="18"/>
      <c r="F36" s="26">
        <v>326</v>
      </c>
      <c r="G36" s="26">
        <v>79</v>
      </c>
      <c r="H36" s="18">
        <f t="shared" si="1"/>
        <v>247</v>
      </c>
      <c r="I36" s="18"/>
    </row>
    <row r="37" spans="1:9" s="4" customFormat="1" ht="12" customHeight="1">
      <c r="A37" s="27" t="s">
        <v>46</v>
      </c>
      <c r="B37" s="26">
        <v>287</v>
      </c>
      <c r="C37" s="26">
        <v>322</v>
      </c>
      <c r="D37" s="18">
        <f t="shared" si="0"/>
        <v>-35</v>
      </c>
      <c r="E37" s="18"/>
      <c r="F37" s="26">
        <v>383</v>
      </c>
      <c r="G37" s="26">
        <v>194</v>
      </c>
      <c r="H37" s="18">
        <f t="shared" si="1"/>
        <v>189</v>
      </c>
      <c r="I37" s="18"/>
    </row>
    <row r="38" spans="1:9" s="4" customFormat="1" ht="12" customHeight="1">
      <c r="A38" s="27" t="s">
        <v>29</v>
      </c>
      <c r="B38" s="26">
        <v>510</v>
      </c>
      <c r="C38" s="26">
        <v>601</v>
      </c>
      <c r="D38" s="18">
        <f t="shared" si="0"/>
        <v>-91</v>
      </c>
      <c r="E38" s="18"/>
      <c r="F38" s="26">
        <v>511</v>
      </c>
      <c r="G38" s="26">
        <v>568</v>
      </c>
      <c r="H38" s="18">
        <f t="shared" si="1"/>
        <v>-57</v>
      </c>
      <c r="I38" s="18"/>
    </row>
    <row r="39" spans="1:9" s="4" customFormat="1" ht="12" customHeight="1">
      <c r="A39" s="27" t="s">
        <v>31</v>
      </c>
      <c r="B39" s="26">
        <v>271</v>
      </c>
      <c r="C39" s="26">
        <v>141</v>
      </c>
      <c r="D39" s="18">
        <f t="shared" si="0"/>
        <v>130</v>
      </c>
      <c r="E39" s="18"/>
      <c r="F39" s="26">
        <v>372</v>
      </c>
      <c r="G39" s="26">
        <v>131</v>
      </c>
      <c r="H39" s="18">
        <f t="shared" si="1"/>
        <v>241</v>
      </c>
      <c r="I39" s="18"/>
    </row>
    <row r="40" spans="1:9" s="4" customFormat="1" ht="12" customHeight="1">
      <c r="A40" s="27" t="s">
        <v>47</v>
      </c>
      <c r="B40" s="26">
        <v>168</v>
      </c>
      <c r="C40" s="26">
        <v>103</v>
      </c>
      <c r="D40" s="18">
        <f t="shared" si="0"/>
        <v>65</v>
      </c>
      <c r="E40" s="18"/>
      <c r="F40" s="26">
        <v>179</v>
      </c>
      <c r="G40" s="26">
        <v>77</v>
      </c>
      <c r="H40" s="18">
        <f t="shared" si="1"/>
        <v>102</v>
      </c>
      <c r="I40" s="18"/>
    </row>
    <row r="41" spans="1:9" s="4" customFormat="1" ht="12" customHeight="1">
      <c r="A41" s="27" t="s">
        <v>32</v>
      </c>
      <c r="B41" s="26">
        <v>270</v>
      </c>
      <c r="C41" s="26">
        <v>58</v>
      </c>
      <c r="D41" s="18">
        <f t="shared" si="0"/>
        <v>212</v>
      </c>
      <c r="E41" s="18"/>
      <c r="F41" s="26">
        <v>411</v>
      </c>
      <c r="G41" s="26">
        <v>73</v>
      </c>
      <c r="H41" s="18">
        <f t="shared" si="1"/>
        <v>338</v>
      </c>
      <c r="I41" s="18"/>
    </row>
    <row r="42" spans="1:9" s="4" customFormat="1" ht="12" customHeight="1">
      <c r="A42" s="27" t="s">
        <v>49</v>
      </c>
      <c r="B42" s="26">
        <v>171</v>
      </c>
      <c r="C42" s="26">
        <v>95</v>
      </c>
      <c r="D42" s="18">
        <f t="shared" si="0"/>
        <v>76</v>
      </c>
      <c r="E42" s="18"/>
      <c r="F42" s="26">
        <v>202</v>
      </c>
      <c r="G42" s="26">
        <v>128</v>
      </c>
      <c r="H42" s="18">
        <f t="shared" si="1"/>
        <v>74</v>
      </c>
      <c r="I42" s="18"/>
    </row>
    <row r="43" spans="1:9" s="4" customFormat="1" ht="12" customHeight="1">
      <c r="A43" s="27" t="s">
        <v>51</v>
      </c>
      <c r="B43" s="26">
        <v>429</v>
      </c>
      <c r="C43" s="26">
        <v>362</v>
      </c>
      <c r="D43" s="18">
        <f t="shared" si="0"/>
        <v>67</v>
      </c>
      <c r="E43" s="18"/>
      <c r="F43" s="26">
        <v>400</v>
      </c>
      <c r="G43" s="26">
        <v>395</v>
      </c>
      <c r="H43" s="18">
        <f t="shared" si="1"/>
        <v>5</v>
      </c>
      <c r="I43" s="18"/>
    </row>
    <row r="44" spans="1:9" s="4" customFormat="1" ht="12" customHeight="1">
      <c r="A44" s="27" t="s">
        <v>54</v>
      </c>
      <c r="B44" s="26">
        <v>140</v>
      </c>
      <c r="C44" s="26">
        <v>56</v>
      </c>
      <c r="D44" s="18">
        <f t="shared" si="0"/>
        <v>84</v>
      </c>
      <c r="E44" s="29"/>
      <c r="F44" s="26">
        <v>85</v>
      </c>
      <c r="G44" s="26">
        <v>63</v>
      </c>
      <c r="H44" s="18">
        <f t="shared" si="1"/>
        <v>22</v>
      </c>
      <c r="I44" s="18"/>
    </row>
    <row r="45" spans="1:9" s="4" customFormat="1" ht="12" customHeight="1">
      <c r="A45" s="27" t="s">
        <v>35</v>
      </c>
      <c r="B45" s="26">
        <v>186</v>
      </c>
      <c r="C45" s="26">
        <v>87</v>
      </c>
      <c r="D45" s="18">
        <f t="shared" si="0"/>
        <v>99</v>
      </c>
      <c r="E45" s="18"/>
      <c r="F45" s="26">
        <v>151</v>
      </c>
      <c r="G45" s="26">
        <v>96</v>
      </c>
      <c r="H45" s="18">
        <f t="shared" si="1"/>
        <v>55</v>
      </c>
      <c r="I45" s="18"/>
    </row>
    <row r="46" spans="1:9" s="4" customFormat="1" ht="12" customHeight="1">
      <c r="A46" s="27" t="s">
        <v>30</v>
      </c>
      <c r="B46" s="26">
        <v>255</v>
      </c>
      <c r="C46" s="26">
        <v>237</v>
      </c>
      <c r="D46" s="18">
        <f t="shared" si="0"/>
        <v>18</v>
      </c>
      <c r="E46" s="18"/>
      <c r="F46" s="26">
        <v>241</v>
      </c>
      <c r="G46" s="26">
        <v>225</v>
      </c>
      <c r="H46" s="18">
        <f t="shared" si="1"/>
        <v>16</v>
      </c>
      <c r="I46" s="18"/>
    </row>
    <row r="47" spans="1:9" s="4" customFormat="1" ht="12">
      <c r="A47" s="27" t="s">
        <v>36</v>
      </c>
      <c r="B47" s="26">
        <v>277</v>
      </c>
      <c r="C47" s="26">
        <v>290</v>
      </c>
      <c r="D47" s="18">
        <f t="shared" si="0"/>
        <v>-13</v>
      </c>
      <c r="E47" s="18"/>
      <c r="F47" s="26">
        <v>269</v>
      </c>
      <c r="G47" s="26">
        <v>303</v>
      </c>
      <c r="H47" s="18">
        <f t="shared" si="1"/>
        <v>-34</v>
      </c>
      <c r="I47" s="18"/>
    </row>
    <row r="48" spans="1:9" s="5" customFormat="1" ht="18" customHeight="1">
      <c r="A48" s="16" t="s">
        <v>37</v>
      </c>
      <c r="B48" s="18">
        <v>3165</v>
      </c>
      <c r="C48" s="18">
        <v>2149</v>
      </c>
      <c r="D48" s="18">
        <f t="shared" si="0"/>
        <v>1016</v>
      </c>
      <c r="E48" s="19"/>
      <c r="F48" s="18">
        <v>3709</v>
      </c>
      <c r="G48" s="18">
        <v>1767</v>
      </c>
      <c r="H48" s="18">
        <f t="shared" si="1"/>
        <v>1942</v>
      </c>
      <c r="I48" s="15"/>
    </row>
    <row r="49" spans="1:9" s="25" customFormat="1" ht="18" customHeight="1">
      <c r="A49" s="20" t="s">
        <v>38</v>
      </c>
      <c r="B49" s="21">
        <v>7703</v>
      </c>
      <c r="C49" s="21">
        <v>5273</v>
      </c>
      <c r="D49" s="21">
        <f t="shared" si="0"/>
        <v>2430</v>
      </c>
      <c r="E49" s="21"/>
      <c r="F49" s="21">
        <v>8764</v>
      </c>
      <c r="G49" s="21">
        <v>4922</v>
      </c>
      <c r="H49" s="21">
        <f t="shared" si="1"/>
        <v>3842</v>
      </c>
      <c r="I49" s="28"/>
    </row>
    <row r="50" spans="1:9" s="25" customFormat="1" ht="18" customHeight="1" thickBot="1">
      <c r="A50" s="20" t="s">
        <v>39</v>
      </c>
      <c r="B50" s="21">
        <f>SUM(B29,B49)</f>
        <v>31004</v>
      </c>
      <c r="C50" s="21">
        <f>SUM(C29,C49)</f>
        <v>28400</v>
      </c>
      <c r="D50" s="21">
        <f t="shared" si="0"/>
        <v>2604</v>
      </c>
      <c r="E50" s="21"/>
      <c r="F50" s="21">
        <f>SUM(F29,F49)</f>
        <v>33126</v>
      </c>
      <c r="G50" s="21">
        <f>SUM(G29,G49)</f>
        <v>29130</v>
      </c>
      <c r="H50" s="21">
        <f t="shared" si="1"/>
        <v>3996</v>
      </c>
      <c r="I50" s="21"/>
    </row>
    <row r="51" spans="1:9" s="25" customFormat="1" ht="18" customHeight="1">
      <c r="A51" s="32" t="s">
        <v>40</v>
      </c>
      <c r="B51" s="32"/>
      <c r="C51" s="32"/>
      <c r="D51" s="32"/>
      <c r="E51" s="32"/>
      <c r="F51" s="32"/>
      <c r="G51" s="32"/>
      <c r="H51" s="32"/>
      <c r="I51" s="32"/>
    </row>
    <row r="52" spans="1:9" s="25" customFormat="1" ht="10.5" customHeight="1">
      <c r="A52" s="31" t="s">
        <v>56</v>
      </c>
      <c r="B52" s="31"/>
      <c r="C52" s="31"/>
      <c r="D52" s="31"/>
      <c r="E52" s="31"/>
      <c r="F52" s="31"/>
      <c r="G52" s="31"/>
      <c r="H52" s="31"/>
      <c r="I52" s="31"/>
    </row>
    <row r="53" spans="1:9" ht="10.5" customHeight="1">
      <c r="A53" s="33" t="s">
        <v>50</v>
      </c>
      <c r="B53" s="33"/>
      <c r="C53" s="33"/>
      <c r="D53" s="33"/>
      <c r="E53" s="33"/>
      <c r="F53" s="33"/>
      <c r="G53" s="33"/>
      <c r="H53" s="33"/>
      <c r="I53" s="33"/>
    </row>
  </sheetData>
  <sheetProtection/>
  <mergeCells count="3">
    <mergeCell ref="A52:I52"/>
    <mergeCell ref="A51:I51"/>
    <mergeCell ref="A53:I53"/>
  </mergeCells>
  <printOptions/>
  <pageMargins left="1.1811023622047245" right="0" top="0.3937007874015748" bottom="0" header="0.5" footer="0.5"/>
  <pageSetup horizontalDpi="1200" verticalDpi="1200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2008-01-10T11:50:30Z</cp:lastPrinted>
  <dcterms:created xsi:type="dcterms:W3CDTF">2003-04-14T11:32:48Z</dcterms:created>
  <dcterms:modified xsi:type="dcterms:W3CDTF">2014-12-10T13:49:03Z</dcterms:modified>
  <cp:category/>
  <cp:version/>
  <cp:contentType/>
  <cp:contentStatus/>
</cp:coreProperties>
</file>